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mmy\Downloads\"/>
    </mc:Choice>
  </mc:AlternateContent>
  <xr:revisionPtr revIDLastSave="0" documentId="13_ncr:1_{6361602D-31FB-4652-96C2-C106BAF39D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latório de Cotação" sheetId="1" r:id="rId1"/>
  </sheets>
  <definedNames>
    <definedName name="_xlnm.Print_Area" localSheetId="0">'Relatório de Cotação'!$A$1:$G$23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3" i="1"/>
  <c r="M23" i="1"/>
  <c r="K23" i="1"/>
  <c r="I2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3" i="1"/>
  <c r="O23" i="1" s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P16" i="1" s="1"/>
  <c r="K17" i="1"/>
  <c r="P17" i="1" s="1"/>
  <c r="K18" i="1"/>
  <c r="P18" i="1" s="1"/>
  <c r="K19" i="1"/>
  <c r="K20" i="1"/>
  <c r="K21" i="1"/>
  <c r="K22" i="1"/>
  <c r="K3" i="1"/>
  <c r="I4" i="1"/>
  <c r="P4" i="1" s="1"/>
  <c r="I5" i="1"/>
  <c r="P5" i="1" s="1"/>
  <c r="I6" i="1"/>
  <c r="P6" i="1" s="1"/>
  <c r="I7" i="1"/>
  <c r="P7" i="1" s="1"/>
  <c r="I8" i="1"/>
  <c r="P8" i="1" s="1"/>
  <c r="I9" i="1"/>
  <c r="I10" i="1"/>
  <c r="I11" i="1"/>
  <c r="I12" i="1"/>
  <c r="I13" i="1"/>
  <c r="I14" i="1"/>
  <c r="I15" i="1"/>
  <c r="I16" i="1"/>
  <c r="I17" i="1"/>
  <c r="I18" i="1"/>
  <c r="I19" i="1"/>
  <c r="I20" i="1"/>
  <c r="P20" i="1" s="1"/>
  <c r="I21" i="1"/>
  <c r="I22" i="1"/>
  <c r="I3" i="1"/>
  <c r="P19" i="1"/>
  <c r="P3" i="1"/>
  <c r="P15" i="1" l="1"/>
  <c r="P14" i="1"/>
  <c r="P12" i="1"/>
  <c r="P23" i="1"/>
  <c r="P22" i="1"/>
  <c r="P10" i="1"/>
  <c r="P13" i="1"/>
  <c r="P11" i="1"/>
  <c r="P21" i="1"/>
  <c r="P9" i="1"/>
</calcChain>
</file>

<file path=xl/sharedStrings.xml><?xml version="1.0" encoding="utf-8"?>
<sst xmlns="http://schemas.openxmlformats.org/spreadsheetml/2006/main" count="73" uniqueCount="56">
  <si>
    <t>Item</t>
  </si>
  <si>
    <t>Nome</t>
  </si>
  <si>
    <t>Preço Estimado Calculado</t>
  </si>
  <si>
    <t>Quantidade</t>
  </si>
  <si>
    <t>Unidade</t>
  </si>
  <si>
    <t>Total</t>
  </si>
  <si>
    <t>1</t>
  </si>
  <si>
    <t>REFIL POLIFIL EF 300</t>
  </si>
  <si>
    <t>Unidades</t>
  </si>
  <si>
    <t>2</t>
  </si>
  <si>
    <t>REFIL 2 EM 1</t>
  </si>
  <si>
    <t>3</t>
  </si>
  <si>
    <t>FILTRO POLIFIL EF 200</t>
  </si>
  <si>
    <t>4</t>
  </si>
  <si>
    <t>MANGUEIRA DE ENTRADA BRANCA 1,5MT PARA BEBEDOURO</t>
  </si>
  <si>
    <t>Metros</t>
  </si>
  <si>
    <t>5</t>
  </si>
  <si>
    <t xml:space="preserve">MANGUEIRA TUBO POLIETILENO 1/2 FILTRO PURIFICADOR </t>
  </si>
  <si>
    <t>6</t>
  </si>
  <si>
    <t>SOLDA NO TANQUE DE BEBEDOURO INDUSTRIAL</t>
  </si>
  <si>
    <t>7</t>
  </si>
  <si>
    <t>SERVIÇO DE MANUTENÇÃO DE LIMPEZA DE BEBEDOURO INDUSTRIAL</t>
  </si>
  <si>
    <t>Serviços</t>
  </si>
  <si>
    <t>8</t>
  </si>
  <si>
    <t>CARGA DE GÁS 134A DE BEBEDOURO INDUSTRIAL</t>
  </si>
  <si>
    <t>9</t>
  </si>
  <si>
    <t>COMPRESSORA REFRIGERAÇÃO POTENCIA 1/5HP TENSÃO 220 APLICAÇÃO BEBEDOURO INDUSTRIAL</t>
  </si>
  <si>
    <t>10</t>
  </si>
  <si>
    <t>MICRO MOTOR 1/40 BIVOLT COM HELICEDE PLASTICO APLICAÇÃO BEBEDOURO INDUSTRIAL</t>
  </si>
  <si>
    <t>11</t>
  </si>
  <si>
    <t>CONDESADOR 1/4 APLICAÇÃO BEBEDOURO INDUSTRIAL</t>
  </si>
  <si>
    <t>12</t>
  </si>
  <si>
    <t>TERMOTATO PARA TEMPERATURA APLICAÇÃO BEBEDOURO INDUSTRIAL</t>
  </si>
  <si>
    <t>13</t>
  </si>
  <si>
    <t>RELÉ PTC C/ PROTETOR</t>
  </si>
  <si>
    <t>14</t>
  </si>
  <si>
    <t>APILAR 0,31 ROLO 3MT</t>
  </si>
  <si>
    <t>15</t>
  </si>
  <si>
    <t xml:space="preserve">CABO DE FORÇA FIO ENERGIA </t>
  </si>
  <si>
    <t>16</t>
  </si>
  <si>
    <t>TORNEIRA CORPO AÇO 1/2</t>
  </si>
  <si>
    <t>17</t>
  </si>
  <si>
    <t>BOIA REGULADORA DE NÍVEL</t>
  </si>
  <si>
    <t>18</t>
  </si>
  <si>
    <t>CARGA DE GÁS R600 PARA FREEZER E GELADEIRAS</t>
  </si>
  <si>
    <t>19</t>
  </si>
  <si>
    <t>TROCA DE TUBULAÇÃO PARA FREEZER</t>
  </si>
  <si>
    <t>20</t>
  </si>
  <si>
    <t>TROCA DE SENSORES DE GELADEIRAS</t>
  </si>
  <si>
    <t xml:space="preserve">Valor Global: </t>
  </si>
  <si>
    <t>ADM</t>
  </si>
  <si>
    <t>EDUCA</t>
  </si>
  <si>
    <t>SAUDE</t>
  </si>
  <si>
    <t>ASSIST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</si>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</sst>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5" x14ac:knownFonts="1">
    <font>
      <sz val="11"/>
      <name val="Calibri"/>
    </font>
    <font>
      <b/>
      <sz val="11"/>
      <color rgb="FF000000"/>
      <name val="Calibri"/>
    </font>
    <font>
      <sz val="11"/>
      <color rgb="FF333333"/>
      <name val="Calibri"/>
    </font>
    <font>
      <b/>
      <sz val="12"/>
      <color rgb="FFFFFFFF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6464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justify"/>
    </xf>
    <xf numFmtId="0" fontId="2" fillId="2" borderId="0" xfId="0" applyFont="1" applyFill="1" applyAlignment="1">
      <alignment horizontal="left" wrapText="1"/>
    </xf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/>
    </xf>
    <xf numFmtId="164" fontId="3" fillId="3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3" borderId="0" xfId="0" applyFont="1" applyFill="1" applyAlignment="1">
      <alignment horizontal="right"/>
    </xf>
    <xf numFmtId="164" fontId="0" fillId="0" borderId="0" xfId="0" applyNumberFormat="1"/>
    <xf numFmtId="0" fontId="0" fillId="0" borderId="0" xfId="1" applyNumberFormat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23"/>
  <sheetViews>
    <sheetView tabSelected="1" workbookViewId="0">
      <selection activeCell="R24" sqref="R24"/>
    </sheetView>
  </sheetViews>
  <sheetFormatPr defaultColWidth="9.109375" defaultRowHeight="14.4" x14ac:dyDescent="0.3"/>
  <cols>
    <col min="1" max="1" width="4.88671875" bestFit="1" customWidth="1"/>
    <col min="2" max="2" width="9.109375" customWidth="1"/>
    <col min="3" max="3" width="48" customWidth="1"/>
    <col min="4" max="4" width="23" bestFit="1" customWidth="1"/>
    <col min="5" max="5" width="10.88671875" bestFit="1" customWidth="1"/>
    <col min="6" max="6" width="8.5546875" bestFit="1" customWidth="1"/>
    <col min="7" max="7" width="15.33203125" bestFit="1" customWidth="1"/>
    <col min="8" max="8" width="9.109375" customWidth="1"/>
    <col min="9" max="9" width="12.88671875" bestFit="1" customWidth="1"/>
    <col min="11" max="11" width="12.88671875" bestFit="1" customWidth="1"/>
    <col min="13" max="13" width="12.88671875" bestFit="1" customWidth="1"/>
    <col min="15" max="15" width="12.88671875" bestFit="1" customWidth="1"/>
    <col min="17" max="17" width="11.77734375" style="15" bestFit="1" customWidth="1"/>
  </cols>
  <sheetData>
    <row r="2" spans="1:18" x14ac:dyDescent="0.3">
      <c r="A2" s="1" t="s">
        <v>0</v>
      </c>
      <c r="B2" s="10" t="s">
        <v>1</v>
      </c>
      <c r="C2" s="10"/>
      <c r="D2" s="2" t="s">
        <v>2</v>
      </c>
      <c r="E2" s="2" t="s">
        <v>3</v>
      </c>
      <c r="F2" s="2" t="s">
        <v>4</v>
      </c>
      <c r="G2" s="2" t="s">
        <v>5</v>
      </c>
      <c r="H2" s="2" t="s">
        <v>50</v>
      </c>
      <c r="I2" s="2"/>
      <c r="J2" s="2" t="s">
        <v>51</v>
      </c>
      <c r="K2" s="2"/>
      <c r="L2" s="2" t="s">
        <v>52</v>
      </c>
      <c r="M2" s="2"/>
      <c r="N2" s="2" t="s">
        <v>53</v>
      </c>
      <c r="O2" s="2"/>
      <c r="P2" s="2" t="s">
        <v>54</v>
      </c>
    </row>
    <row r="3" spans="1:18" x14ac:dyDescent="0.3">
      <c r="A3" s="3" t="s">
        <v>6</v>
      </c>
      <c r="B3" s="11" t="s">
        <v>7</v>
      </c>
      <c r="C3" s="11"/>
      <c r="D3" s="6">
        <v>130</v>
      </c>
      <c r="E3" s="5">
        <v>10</v>
      </c>
      <c r="F3" s="5" t="s">
        <v>8</v>
      </c>
      <c r="G3" s="6">
        <v>1300</v>
      </c>
      <c r="H3">
        <v>3</v>
      </c>
      <c r="I3" s="14">
        <f>SUM(H3*D3)</f>
        <v>390</v>
      </c>
      <c r="J3">
        <v>3</v>
      </c>
      <c r="K3" s="14">
        <f>SUM(J3*D3)</f>
        <v>390</v>
      </c>
      <c r="L3">
        <v>3</v>
      </c>
      <c r="M3" s="14">
        <f>SUM(L3*D3)</f>
        <v>390</v>
      </c>
      <c r="N3">
        <v>1</v>
      </c>
      <c r="O3" s="14">
        <f>SUM(N3*D3)</f>
        <v>130</v>
      </c>
      <c r="P3">
        <f>SUM(H3:N3)</f>
        <v>1180</v>
      </c>
      <c r="Q3" s="15">
        <f>SUM(N3,L3,J3,H3)</f>
        <v>10</v>
      </c>
    </row>
    <row r="4" spans="1:18" x14ac:dyDescent="0.3">
      <c r="A4" s="7" t="s">
        <v>9</v>
      </c>
      <c r="B4" s="12" t="s">
        <v>10</v>
      </c>
      <c r="C4" s="12"/>
      <c r="D4" s="8">
        <v>279.67</v>
      </c>
      <c r="E4" s="4">
        <v>15</v>
      </c>
      <c r="F4" s="4" t="s">
        <v>8</v>
      </c>
      <c r="G4" s="8">
        <v>4195.05</v>
      </c>
      <c r="H4">
        <v>4</v>
      </c>
      <c r="I4" s="14">
        <f t="shared" ref="I4:I23" si="0">SUM(H4*D4)</f>
        <v>1118.68</v>
      </c>
      <c r="J4">
        <v>4</v>
      </c>
      <c r="K4" s="14">
        <f t="shared" ref="K4:K23" si="1">SUM(J4*D4)</f>
        <v>1118.68</v>
      </c>
      <c r="L4">
        <v>4</v>
      </c>
      <c r="M4" s="14">
        <f t="shared" ref="M4:M23" si="2">SUM(L4*D4)</f>
        <v>1118.68</v>
      </c>
      <c r="N4">
        <v>3</v>
      </c>
      <c r="O4" s="14">
        <f t="shared" ref="O4:O23" si="3">SUM(N4*D4)</f>
        <v>839.01</v>
      </c>
      <c r="P4">
        <f t="shared" ref="P4:P23" si="4">SUM(H4:N4)</f>
        <v>3371.04</v>
      </c>
      <c r="Q4" s="15">
        <f t="shared" ref="Q4:Q22" si="5">SUM(N4,L4,J4,H4)</f>
        <v>15</v>
      </c>
    </row>
    <row r="5" spans="1:18" x14ac:dyDescent="0.3">
      <c r="A5" s="3" t="s">
        <v>11</v>
      </c>
      <c r="B5" s="11" t="s">
        <v>12</v>
      </c>
      <c r="C5" s="11"/>
      <c r="D5" s="6">
        <v>481.67</v>
      </c>
      <c r="E5" s="5">
        <v>15</v>
      </c>
      <c r="F5" s="5" t="s">
        <v>8</v>
      </c>
      <c r="G5" s="6">
        <v>7225.05</v>
      </c>
      <c r="H5">
        <v>4</v>
      </c>
      <c r="I5" s="14">
        <f t="shared" si="0"/>
        <v>1926.68</v>
      </c>
      <c r="J5">
        <v>4</v>
      </c>
      <c r="K5" s="14">
        <f t="shared" si="1"/>
        <v>1926.68</v>
      </c>
      <c r="L5">
        <v>4</v>
      </c>
      <c r="M5" s="14">
        <f t="shared" si="2"/>
        <v>1926.68</v>
      </c>
      <c r="N5">
        <v>3</v>
      </c>
      <c r="O5" s="14">
        <f t="shared" si="3"/>
        <v>1445.01</v>
      </c>
      <c r="P5">
        <f t="shared" si="4"/>
        <v>5795.04</v>
      </c>
      <c r="Q5" s="15">
        <f t="shared" si="5"/>
        <v>15</v>
      </c>
    </row>
    <row r="6" spans="1:18" x14ac:dyDescent="0.3">
      <c r="A6" s="7" t="s">
        <v>13</v>
      </c>
      <c r="B6" s="12" t="s">
        <v>14</v>
      </c>
      <c r="C6" s="12"/>
      <c r="D6" s="8">
        <v>80</v>
      </c>
      <c r="E6" s="4">
        <v>10</v>
      </c>
      <c r="F6" s="4" t="s">
        <v>15</v>
      </c>
      <c r="G6" s="8">
        <v>800</v>
      </c>
      <c r="H6">
        <v>3</v>
      </c>
      <c r="I6" s="14">
        <f t="shared" si="0"/>
        <v>240</v>
      </c>
      <c r="J6">
        <v>3</v>
      </c>
      <c r="K6" s="14">
        <f t="shared" si="1"/>
        <v>240</v>
      </c>
      <c r="L6">
        <v>3</v>
      </c>
      <c r="M6" s="14">
        <f t="shared" si="2"/>
        <v>240</v>
      </c>
      <c r="N6">
        <v>1</v>
      </c>
      <c r="O6" s="14">
        <f t="shared" si="3"/>
        <v>80</v>
      </c>
      <c r="P6">
        <f t="shared" si="4"/>
        <v>730</v>
      </c>
      <c r="Q6" s="15">
        <f t="shared" si="5"/>
        <v>10</v>
      </c>
    </row>
    <row r="7" spans="1:18" x14ac:dyDescent="0.3">
      <c r="A7" s="3" t="s">
        <v>16</v>
      </c>
      <c r="B7" s="11" t="s">
        <v>17</v>
      </c>
      <c r="C7" s="11"/>
      <c r="D7" s="6">
        <v>65</v>
      </c>
      <c r="E7" s="5">
        <v>50</v>
      </c>
      <c r="F7" s="5" t="s">
        <v>15</v>
      </c>
      <c r="G7" s="6">
        <v>3250</v>
      </c>
      <c r="H7">
        <v>15</v>
      </c>
      <c r="I7" s="14">
        <f t="shared" si="0"/>
        <v>975</v>
      </c>
      <c r="J7">
        <v>15</v>
      </c>
      <c r="K7" s="14">
        <f t="shared" si="1"/>
        <v>975</v>
      </c>
      <c r="L7">
        <v>10</v>
      </c>
      <c r="M7" s="14">
        <f t="shared" si="2"/>
        <v>650</v>
      </c>
      <c r="N7">
        <v>10</v>
      </c>
      <c r="O7" s="14">
        <f t="shared" si="3"/>
        <v>650</v>
      </c>
      <c r="P7">
        <f t="shared" si="4"/>
        <v>2650</v>
      </c>
      <c r="Q7" s="15">
        <f t="shared" si="5"/>
        <v>50</v>
      </c>
    </row>
    <row r="8" spans="1:18" x14ac:dyDescent="0.3">
      <c r="A8" s="7" t="s">
        <v>18</v>
      </c>
      <c r="B8" s="12" t="s">
        <v>19</v>
      </c>
      <c r="C8" s="12"/>
      <c r="D8" s="8">
        <v>235.69</v>
      </c>
      <c r="E8" s="4">
        <v>15</v>
      </c>
      <c r="F8" s="4" t="s">
        <v>8</v>
      </c>
      <c r="G8" s="8">
        <v>3535.35</v>
      </c>
      <c r="H8">
        <v>4</v>
      </c>
      <c r="I8" s="14">
        <f t="shared" si="0"/>
        <v>942.76</v>
      </c>
      <c r="J8">
        <v>4</v>
      </c>
      <c r="K8" s="14">
        <f t="shared" si="1"/>
        <v>942.76</v>
      </c>
      <c r="L8">
        <v>4</v>
      </c>
      <c r="M8" s="14">
        <f t="shared" si="2"/>
        <v>942.76</v>
      </c>
      <c r="N8">
        <v>3</v>
      </c>
      <c r="O8" s="14">
        <f t="shared" si="3"/>
        <v>707.06999999999994</v>
      </c>
      <c r="P8">
        <f t="shared" si="4"/>
        <v>2843.2799999999997</v>
      </c>
      <c r="Q8" s="15">
        <f t="shared" si="5"/>
        <v>15</v>
      </c>
    </row>
    <row r="9" spans="1:18" x14ac:dyDescent="0.3">
      <c r="A9" s="3" t="s">
        <v>20</v>
      </c>
      <c r="B9" s="11" t="s">
        <v>21</v>
      </c>
      <c r="C9" s="11"/>
      <c r="D9" s="6">
        <v>280</v>
      </c>
      <c r="E9" s="5">
        <v>60</v>
      </c>
      <c r="F9" s="5" t="s">
        <v>22</v>
      </c>
      <c r="G9" s="6">
        <v>16800</v>
      </c>
      <c r="H9">
        <v>15</v>
      </c>
      <c r="I9" s="14">
        <f t="shared" si="0"/>
        <v>4200</v>
      </c>
      <c r="J9">
        <v>20</v>
      </c>
      <c r="K9" s="14">
        <f t="shared" si="1"/>
        <v>5600</v>
      </c>
      <c r="L9">
        <v>15</v>
      </c>
      <c r="M9" s="14">
        <f t="shared" si="2"/>
        <v>4200</v>
      </c>
      <c r="N9">
        <v>10</v>
      </c>
      <c r="O9" s="14">
        <f t="shared" si="3"/>
        <v>2800</v>
      </c>
      <c r="P9">
        <f t="shared" si="4"/>
        <v>14060</v>
      </c>
      <c r="Q9" s="15">
        <f t="shared" si="5"/>
        <v>60</v>
      </c>
    </row>
    <row r="10" spans="1:18" x14ac:dyDescent="0.3">
      <c r="A10" s="7" t="s">
        <v>23</v>
      </c>
      <c r="B10" s="12" t="s">
        <v>24</v>
      </c>
      <c r="C10" s="12"/>
      <c r="D10" s="8">
        <v>283.33</v>
      </c>
      <c r="E10" s="4">
        <v>30</v>
      </c>
      <c r="F10" s="4" t="s">
        <v>22</v>
      </c>
      <c r="G10" s="8">
        <v>8499.9</v>
      </c>
      <c r="H10">
        <v>8</v>
      </c>
      <c r="I10" s="14">
        <f t="shared" si="0"/>
        <v>2266.64</v>
      </c>
      <c r="J10">
        <v>8</v>
      </c>
      <c r="K10" s="14">
        <f t="shared" si="1"/>
        <v>2266.64</v>
      </c>
      <c r="L10">
        <v>8</v>
      </c>
      <c r="M10" s="14">
        <f t="shared" si="2"/>
        <v>2266.64</v>
      </c>
      <c r="N10">
        <v>6</v>
      </c>
      <c r="O10" s="14">
        <f t="shared" si="3"/>
        <v>1699.98</v>
      </c>
      <c r="P10">
        <f t="shared" si="4"/>
        <v>6829.92</v>
      </c>
      <c r="Q10" s="15">
        <f t="shared" si="5"/>
        <v>30</v>
      </c>
    </row>
    <row r="11" spans="1:18" x14ac:dyDescent="0.3">
      <c r="A11" s="3" t="s">
        <v>25</v>
      </c>
      <c r="B11" s="11" t="s">
        <v>26</v>
      </c>
      <c r="C11" s="11"/>
      <c r="D11" s="6">
        <v>716.67</v>
      </c>
      <c r="E11" s="5">
        <v>10</v>
      </c>
      <c r="F11" s="5" t="s">
        <v>8</v>
      </c>
      <c r="G11" s="6">
        <v>7166.7</v>
      </c>
      <c r="H11">
        <v>3</v>
      </c>
      <c r="I11" s="14">
        <f t="shared" si="0"/>
        <v>2150.0099999999998</v>
      </c>
      <c r="J11">
        <v>3</v>
      </c>
      <c r="K11" s="14">
        <f t="shared" si="1"/>
        <v>2150.0099999999998</v>
      </c>
      <c r="L11">
        <v>3</v>
      </c>
      <c r="M11" s="14">
        <f t="shared" si="2"/>
        <v>2150.0099999999998</v>
      </c>
      <c r="N11">
        <v>1</v>
      </c>
      <c r="O11" s="14">
        <f t="shared" si="3"/>
        <v>716.67</v>
      </c>
      <c r="P11">
        <f t="shared" si="4"/>
        <v>6460.0299999999988</v>
      </c>
      <c r="Q11" s="15">
        <f t="shared" si="5"/>
        <v>10</v>
      </c>
    </row>
    <row r="12" spans="1:18" x14ac:dyDescent="0.3">
      <c r="A12" s="7" t="s">
        <v>27</v>
      </c>
      <c r="B12" s="12" t="s">
        <v>28</v>
      </c>
      <c r="C12" s="12"/>
      <c r="D12" s="8">
        <v>570</v>
      </c>
      <c r="E12" s="4">
        <v>20</v>
      </c>
      <c r="F12" s="4" t="s">
        <v>8</v>
      </c>
      <c r="G12" s="8">
        <v>11400</v>
      </c>
      <c r="H12">
        <v>5</v>
      </c>
      <c r="I12" s="14">
        <f t="shared" si="0"/>
        <v>2850</v>
      </c>
      <c r="J12">
        <v>5</v>
      </c>
      <c r="K12" s="14">
        <f t="shared" si="1"/>
        <v>2850</v>
      </c>
      <c r="L12">
        <v>7</v>
      </c>
      <c r="M12" s="14">
        <f t="shared" si="2"/>
        <v>3990</v>
      </c>
      <c r="N12">
        <v>3</v>
      </c>
      <c r="O12" s="14">
        <f t="shared" si="3"/>
        <v>1710</v>
      </c>
      <c r="P12">
        <f t="shared" si="4"/>
        <v>9710</v>
      </c>
      <c r="Q12" s="15">
        <f t="shared" si="5"/>
        <v>20</v>
      </c>
    </row>
    <row r="13" spans="1:18" x14ac:dyDescent="0.3">
      <c r="A13" s="3" t="s">
        <v>29</v>
      </c>
      <c r="B13" s="11" t="s">
        <v>30</v>
      </c>
      <c r="C13" s="11"/>
      <c r="D13" s="6">
        <v>250</v>
      </c>
      <c r="E13" s="5">
        <v>10</v>
      </c>
      <c r="F13" s="5" t="s">
        <v>8</v>
      </c>
      <c r="G13" s="6">
        <v>2500</v>
      </c>
      <c r="H13">
        <v>3</v>
      </c>
      <c r="I13" s="14">
        <f t="shared" si="0"/>
        <v>750</v>
      </c>
      <c r="J13">
        <v>3</v>
      </c>
      <c r="K13" s="14">
        <f t="shared" si="1"/>
        <v>750</v>
      </c>
      <c r="L13">
        <v>3</v>
      </c>
      <c r="M13" s="14">
        <f t="shared" si="2"/>
        <v>750</v>
      </c>
      <c r="N13">
        <v>1</v>
      </c>
      <c r="O13" s="14">
        <f t="shared" si="3"/>
        <v>250</v>
      </c>
      <c r="P13">
        <f t="shared" si="4"/>
        <v>2260</v>
      </c>
      <c r="Q13" s="15">
        <f t="shared" si="5"/>
        <v>10</v>
      </c>
      <c r="R13" t="s">
        <v>55</v>
      </c>
    </row>
    <row r="14" spans="1:18" x14ac:dyDescent="0.3">
      <c r="A14" s="7" t="s">
        <v>31</v>
      </c>
      <c r="B14" s="12" t="s">
        <v>32</v>
      </c>
      <c r="C14" s="12"/>
      <c r="D14" s="8">
        <v>165.45</v>
      </c>
      <c r="E14" s="4">
        <v>20</v>
      </c>
      <c r="F14" s="4" t="s">
        <v>8</v>
      </c>
      <c r="G14" s="8">
        <v>3309</v>
      </c>
      <c r="H14">
        <v>5</v>
      </c>
      <c r="I14" s="14">
        <f t="shared" si="0"/>
        <v>827.25</v>
      </c>
      <c r="J14">
        <v>5</v>
      </c>
      <c r="K14" s="14">
        <f t="shared" si="1"/>
        <v>827.25</v>
      </c>
      <c r="L14">
        <v>7</v>
      </c>
      <c r="M14" s="14">
        <f t="shared" si="2"/>
        <v>1158.1499999999999</v>
      </c>
      <c r="N14">
        <v>3</v>
      </c>
      <c r="O14" s="14">
        <f t="shared" si="3"/>
        <v>496.34999999999997</v>
      </c>
      <c r="P14">
        <f t="shared" si="4"/>
        <v>2832.6499999999996</v>
      </c>
      <c r="Q14" s="15">
        <f t="shared" si="5"/>
        <v>20</v>
      </c>
    </row>
    <row r="15" spans="1:18" x14ac:dyDescent="0.3">
      <c r="A15" s="3" t="s">
        <v>33</v>
      </c>
      <c r="B15" s="11" t="s">
        <v>34</v>
      </c>
      <c r="C15" s="11"/>
      <c r="D15" s="6">
        <v>185.37</v>
      </c>
      <c r="E15" s="5">
        <v>10</v>
      </c>
      <c r="F15" s="5" t="s">
        <v>8</v>
      </c>
      <c r="G15" s="6">
        <v>1853.7</v>
      </c>
      <c r="H15">
        <v>3</v>
      </c>
      <c r="I15" s="14">
        <f t="shared" si="0"/>
        <v>556.11</v>
      </c>
      <c r="J15">
        <v>3</v>
      </c>
      <c r="K15" s="14">
        <f t="shared" si="1"/>
        <v>556.11</v>
      </c>
      <c r="L15">
        <v>3</v>
      </c>
      <c r="M15" s="14">
        <f t="shared" si="2"/>
        <v>556.11</v>
      </c>
      <c r="N15">
        <v>1</v>
      </c>
      <c r="O15" s="14">
        <f t="shared" si="3"/>
        <v>185.37</v>
      </c>
      <c r="P15">
        <f t="shared" si="4"/>
        <v>1678.33</v>
      </c>
      <c r="Q15" s="15">
        <f t="shared" si="5"/>
        <v>10</v>
      </c>
    </row>
    <row r="16" spans="1:18" x14ac:dyDescent="0.3">
      <c r="A16" s="7" t="s">
        <v>35</v>
      </c>
      <c r="B16" s="12" t="s">
        <v>36</v>
      </c>
      <c r="C16" s="12"/>
      <c r="D16" s="8">
        <v>149.33000000000001</v>
      </c>
      <c r="E16" s="4">
        <v>10</v>
      </c>
      <c r="F16" s="4" t="s">
        <v>8</v>
      </c>
      <c r="G16" s="8">
        <v>1493.3</v>
      </c>
      <c r="H16">
        <v>3</v>
      </c>
      <c r="I16" s="14">
        <f t="shared" si="0"/>
        <v>447.99</v>
      </c>
      <c r="J16">
        <v>3</v>
      </c>
      <c r="K16" s="14">
        <f t="shared" si="1"/>
        <v>447.99</v>
      </c>
      <c r="L16">
        <v>3</v>
      </c>
      <c r="M16" s="14">
        <f t="shared" si="2"/>
        <v>447.99</v>
      </c>
      <c r="N16">
        <v>1</v>
      </c>
      <c r="O16" s="14">
        <f t="shared" si="3"/>
        <v>149.33000000000001</v>
      </c>
      <c r="P16">
        <f t="shared" si="4"/>
        <v>1353.97</v>
      </c>
      <c r="Q16" s="15">
        <f t="shared" si="5"/>
        <v>10</v>
      </c>
    </row>
    <row r="17" spans="1:17" x14ac:dyDescent="0.3">
      <c r="A17" s="3" t="s">
        <v>37</v>
      </c>
      <c r="B17" s="11" t="s">
        <v>38</v>
      </c>
      <c r="C17" s="11"/>
      <c r="D17" s="6">
        <v>67.45</v>
      </c>
      <c r="E17" s="5">
        <v>10</v>
      </c>
      <c r="F17" s="5" t="s">
        <v>8</v>
      </c>
      <c r="G17" s="6">
        <v>674.5</v>
      </c>
      <c r="H17">
        <v>3</v>
      </c>
      <c r="I17" s="14">
        <f t="shared" si="0"/>
        <v>202.35000000000002</v>
      </c>
      <c r="J17">
        <v>3</v>
      </c>
      <c r="K17" s="14">
        <f t="shared" si="1"/>
        <v>202.35000000000002</v>
      </c>
      <c r="L17">
        <v>3</v>
      </c>
      <c r="M17" s="14">
        <f t="shared" si="2"/>
        <v>202.35000000000002</v>
      </c>
      <c r="N17">
        <v>1</v>
      </c>
      <c r="O17" s="14">
        <f t="shared" si="3"/>
        <v>67.45</v>
      </c>
      <c r="P17">
        <f t="shared" si="4"/>
        <v>617.05000000000007</v>
      </c>
      <c r="Q17" s="15">
        <f t="shared" si="5"/>
        <v>10</v>
      </c>
    </row>
    <row r="18" spans="1:17" x14ac:dyDescent="0.3">
      <c r="A18" s="7" t="s">
        <v>39</v>
      </c>
      <c r="B18" s="12" t="s">
        <v>40</v>
      </c>
      <c r="C18" s="12"/>
      <c r="D18" s="8">
        <v>181.66</v>
      </c>
      <c r="E18" s="4">
        <v>30</v>
      </c>
      <c r="F18" s="4" t="s">
        <v>8</v>
      </c>
      <c r="G18" s="8">
        <v>5449.8</v>
      </c>
      <c r="H18">
        <v>8</v>
      </c>
      <c r="I18" s="14">
        <f t="shared" si="0"/>
        <v>1453.28</v>
      </c>
      <c r="J18">
        <v>8</v>
      </c>
      <c r="K18" s="14">
        <f t="shared" si="1"/>
        <v>1453.28</v>
      </c>
      <c r="L18">
        <v>8</v>
      </c>
      <c r="M18" s="14">
        <f t="shared" si="2"/>
        <v>1453.28</v>
      </c>
      <c r="N18">
        <v>6</v>
      </c>
      <c r="O18" s="14">
        <f t="shared" si="3"/>
        <v>1089.96</v>
      </c>
      <c r="P18">
        <f t="shared" si="4"/>
        <v>4389.84</v>
      </c>
      <c r="Q18" s="15">
        <f t="shared" si="5"/>
        <v>30</v>
      </c>
    </row>
    <row r="19" spans="1:17" x14ac:dyDescent="0.3">
      <c r="A19" s="3" t="s">
        <v>41</v>
      </c>
      <c r="B19" s="11" t="s">
        <v>42</v>
      </c>
      <c r="C19" s="11"/>
      <c r="D19" s="6">
        <v>82.13</v>
      </c>
      <c r="E19" s="5">
        <v>30</v>
      </c>
      <c r="F19" s="5" t="s">
        <v>8</v>
      </c>
      <c r="G19" s="6">
        <v>2463.9</v>
      </c>
      <c r="H19">
        <v>8</v>
      </c>
      <c r="I19" s="14">
        <f t="shared" si="0"/>
        <v>657.04</v>
      </c>
      <c r="J19">
        <v>8</v>
      </c>
      <c r="K19" s="14">
        <f t="shared" si="1"/>
        <v>657.04</v>
      </c>
      <c r="L19">
        <v>8</v>
      </c>
      <c r="M19" s="14">
        <f t="shared" si="2"/>
        <v>657.04</v>
      </c>
      <c r="N19">
        <v>6</v>
      </c>
      <c r="O19" s="14">
        <f t="shared" si="3"/>
        <v>492.78</v>
      </c>
      <c r="P19">
        <f t="shared" si="4"/>
        <v>2001.12</v>
      </c>
      <c r="Q19" s="15">
        <f t="shared" si="5"/>
        <v>30</v>
      </c>
    </row>
    <row r="20" spans="1:17" x14ac:dyDescent="0.3">
      <c r="A20" s="7" t="s">
        <v>43</v>
      </c>
      <c r="B20" s="12" t="s">
        <v>44</v>
      </c>
      <c r="C20" s="12"/>
      <c r="D20" s="8">
        <v>453.33</v>
      </c>
      <c r="E20" s="4">
        <v>50</v>
      </c>
      <c r="F20" s="4" t="s">
        <v>22</v>
      </c>
      <c r="G20" s="8">
        <v>22666.5</v>
      </c>
      <c r="H20">
        <v>15</v>
      </c>
      <c r="I20" s="14">
        <f t="shared" si="0"/>
        <v>6799.95</v>
      </c>
      <c r="J20">
        <v>15</v>
      </c>
      <c r="K20" s="14">
        <f t="shared" si="1"/>
        <v>6799.95</v>
      </c>
      <c r="L20">
        <v>10</v>
      </c>
      <c r="M20" s="14">
        <f t="shared" si="2"/>
        <v>4533.3</v>
      </c>
      <c r="N20">
        <v>10</v>
      </c>
      <c r="O20" s="14">
        <f t="shared" si="3"/>
        <v>4533.3</v>
      </c>
      <c r="P20">
        <f t="shared" si="4"/>
        <v>18183.2</v>
      </c>
      <c r="Q20" s="15">
        <f t="shared" si="5"/>
        <v>50</v>
      </c>
    </row>
    <row r="21" spans="1:17" x14ac:dyDescent="0.3">
      <c r="A21" s="3" t="s">
        <v>45</v>
      </c>
      <c r="B21" s="11" t="s">
        <v>46</v>
      </c>
      <c r="C21" s="11"/>
      <c r="D21" s="6">
        <v>1047.33</v>
      </c>
      <c r="E21" s="5">
        <v>20</v>
      </c>
      <c r="F21" s="5" t="s">
        <v>22</v>
      </c>
      <c r="G21" s="6">
        <v>20946.599999999999</v>
      </c>
      <c r="H21">
        <v>5</v>
      </c>
      <c r="I21" s="14">
        <f t="shared" si="0"/>
        <v>5236.6499999999996</v>
      </c>
      <c r="J21">
        <v>5</v>
      </c>
      <c r="K21" s="14">
        <f t="shared" si="1"/>
        <v>5236.6499999999996</v>
      </c>
      <c r="L21">
        <v>7</v>
      </c>
      <c r="M21" s="14">
        <f t="shared" si="2"/>
        <v>7331.3099999999995</v>
      </c>
      <c r="N21">
        <v>3</v>
      </c>
      <c r="O21" s="14">
        <f t="shared" si="3"/>
        <v>3141.99</v>
      </c>
      <c r="P21">
        <f t="shared" si="4"/>
        <v>17824.61</v>
      </c>
      <c r="Q21" s="15">
        <f t="shared" si="5"/>
        <v>20</v>
      </c>
    </row>
    <row r="22" spans="1:17" x14ac:dyDescent="0.3">
      <c r="A22" s="7" t="s">
        <v>47</v>
      </c>
      <c r="B22" s="12" t="s">
        <v>48</v>
      </c>
      <c r="C22" s="12"/>
      <c r="D22" s="8">
        <v>316.08</v>
      </c>
      <c r="E22" s="4">
        <v>30</v>
      </c>
      <c r="F22" s="4" t="s">
        <v>22</v>
      </c>
      <c r="G22" s="8">
        <v>9482.4</v>
      </c>
      <c r="H22">
        <v>8</v>
      </c>
      <c r="I22" s="14">
        <f t="shared" si="0"/>
        <v>2528.64</v>
      </c>
      <c r="J22">
        <v>8</v>
      </c>
      <c r="K22" s="14">
        <f t="shared" si="1"/>
        <v>2528.64</v>
      </c>
      <c r="L22">
        <v>8</v>
      </c>
      <c r="M22" s="14">
        <f t="shared" si="2"/>
        <v>2528.64</v>
      </c>
      <c r="N22">
        <v>6</v>
      </c>
      <c r="O22" s="14">
        <f t="shared" si="3"/>
        <v>1896.48</v>
      </c>
      <c r="P22">
        <f t="shared" si="4"/>
        <v>7615.92</v>
      </c>
      <c r="Q22" s="15">
        <f t="shared" si="5"/>
        <v>30</v>
      </c>
    </row>
    <row r="23" spans="1:17" ht="15.6" x14ac:dyDescent="0.3">
      <c r="A23" s="13" t="s">
        <v>49</v>
      </c>
      <c r="B23" s="13"/>
      <c r="C23" s="13"/>
      <c r="D23" s="13"/>
      <c r="E23" s="13"/>
      <c r="F23" s="13"/>
      <c r="G23" s="9">
        <v>135011.75</v>
      </c>
      <c r="I23" s="14">
        <f>SUM(I3:I22)</f>
        <v>36519.03</v>
      </c>
      <c r="K23" s="14">
        <f>SUM(K3:K22)</f>
        <v>37919.03</v>
      </c>
      <c r="M23" s="14">
        <f>SUM(M3:M22)</f>
        <v>37492.94</v>
      </c>
      <c r="O23" s="14">
        <f>SUM(O3:O22)</f>
        <v>23080.750000000004</v>
      </c>
      <c r="P23">
        <f t="shared" si="4"/>
        <v>111931</v>
      </c>
    </row>
  </sheetData>
  <mergeCells count="22">
    <mergeCell ref="B22:C22"/>
    <mergeCell ref="A23:F23"/>
    <mergeCell ref="B19:C19"/>
    <mergeCell ref="B20:C20"/>
    <mergeCell ref="B21:C21"/>
    <mergeCell ref="B16:C16"/>
    <mergeCell ref="B17:C17"/>
    <mergeCell ref="B18:C18"/>
    <mergeCell ref="B13:C13"/>
    <mergeCell ref="B14:C14"/>
    <mergeCell ref="B15:C15"/>
    <mergeCell ref="B10:C10"/>
    <mergeCell ref="B11:C11"/>
    <mergeCell ref="B12:C12"/>
    <mergeCell ref="B7:C7"/>
    <mergeCell ref="B8:C8"/>
    <mergeCell ref="B9:C9"/>
    <mergeCell ref="B4:C4"/>
    <mergeCell ref="B5:C5"/>
    <mergeCell ref="B6:C6"/>
    <mergeCell ref="B2:C2"/>
    <mergeCell ref="B3:C3"/>
  </mergeCells>
  <pageMargins left="0.5" right="0.5" top="0.5" bottom="0.5" header="0.315" footer="0.315"/>
  <pageSetup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Relatório de Cotação</vt:lpstr>
      <vt:lpstr>'Relatório de Cotação'!Area_de_impressao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Ronaldo </cp:lastModifiedBy>
  <dcterms:modified xsi:type="dcterms:W3CDTF">2025-09-16T19:28:02Z</dcterms:modified>
</cp:coreProperties>
</file>